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contratto triennale" sheetId="3" r:id="rId1"/>
    <sheet name="Foglio1" sheetId="4" r:id="rId2"/>
  </sheets>
  <calcPr calcId="144525"/>
</workbook>
</file>

<file path=xl/calcChain.xml><?xml version="1.0" encoding="utf-8"?>
<calcChain xmlns="http://schemas.openxmlformats.org/spreadsheetml/2006/main">
  <c r="E7" i="3" l="1"/>
  <c r="G22" i="3" l="1"/>
  <c r="G21" i="3"/>
  <c r="G17" i="3"/>
  <c r="G16" i="3"/>
  <c r="D10" i="4" l="1"/>
  <c r="D12" i="4" s="1"/>
  <c r="B12" i="4"/>
  <c r="B10" i="4"/>
  <c r="B13" i="4" l="1"/>
  <c r="B14" i="4" s="1"/>
  <c r="D13" i="4"/>
  <c r="D14" i="4" s="1"/>
  <c r="F12" i="3"/>
  <c r="B15" i="4" l="1"/>
  <c r="D15" i="4"/>
  <c r="E6" i="3"/>
  <c r="E9" i="3" l="1"/>
  <c r="F24" i="3" s="1"/>
  <c r="F26" i="3" s="1"/>
</calcChain>
</file>

<file path=xl/comments1.xml><?xml version="1.0" encoding="utf-8"?>
<comments xmlns="http://schemas.openxmlformats.org/spreadsheetml/2006/main">
  <authors>
    <author>Autore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 xml:space="preserve">Valorizzare solo le celle in giallo, le altre celle verranno calcolate automaticamente.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<sst xmlns="http://schemas.openxmlformats.org/spreadsheetml/2006/main" count="49" uniqueCount="40">
  <si>
    <t>ONERI DI SICUREZZA</t>
  </si>
  <si>
    <t xml:space="preserve">BASE ASTA ANNUALE </t>
  </si>
  <si>
    <t>RIBASSO % SU ELENCO PREZZI</t>
  </si>
  <si>
    <t>PREZZO UNITARIO (€)</t>
  </si>
  <si>
    <t>IMPORTO ANNUALE PREVISTO (€)</t>
  </si>
  <si>
    <t xml:space="preserve">TOTALE LOTTO </t>
  </si>
  <si>
    <t>ATTIVITA'</t>
  </si>
  <si>
    <t xml:space="preserve">totale manutenzione </t>
  </si>
  <si>
    <t>INTERVENTO DI PRIMO LIVELLO</t>
  </si>
  <si>
    <t>INTERVENTO DI SECONDO LIVELLO</t>
  </si>
  <si>
    <t>N° INTERVENTI ANNUALI PREVISTI</t>
  </si>
  <si>
    <t>MANODOPERA (SEZIONE M.150 DELL'ELENCO PREZZI)</t>
  </si>
  <si>
    <t>*il ribasso non si applica alla sezione M.150, quotato a parte nel presente schema di offerta</t>
  </si>
  <si>
    <t>** le tipologie di intervento di primo e di secondo livello sono descritte nel Capitolato Tecnico.</t>
  </si>
  <si>
    <t>TIPOLOGIA DI INTERVENTO**</t>
  </si>
  <si>
    <t>IMPORTO MENSILE</t>
  </si>
  <si>
    <t xml:space="preserve">RIBASSO % </t>
  </si>
  <si>
    <t>intervento primo livello</t>
  </si>
  <si>
    <t>operatore 1</t>
  </si>
  <si>
    <t>operatore 2</t>
  </si>
  <si>
    <t>operatore 3</t>
  </si>
  <si>
    <t>furgone</t>
  </si>
  <si>
    <t>tempo (h)</t>
  </si>
  <si>
    <t>parziale 1</t>
  </si>
  <si>
    <t>parziale 2</t>
  </si>
  <si>
    <t>spese generali (10%)</t>
  </si>
  <si>
    <t>utile d'impresa (13%)</t>
  </si>
  <si>
    <t>totale</t>
  </si>
  <si>
    <t>intervento secondo livello</t>
  </si>
  <si>
    <t>ATTIVITA' DI MANUTENZIONE CORRETTIVA/STRAORDINARIA - GIORNI FESTIVI ED ORARIO NOTTURNO</t>
  </si>
  <si>
    <t>MANUTENZIONE IMPIANTI  DT7</t>
  </si>
  <si>
    <t>Servizio mensile di reperibilita' come da capitolato tecnico</t>
  </si>
  <si>
    <t>TOTALE LOTTI BIENNALE</t>
  </si>
  <si>
    <t>SEZIONE (A):  ATTIVITA' DI MANUTENZIONE ORDINARIA/CORRETTIVA/STRAORDINARIA</t>
  </si>
  <si>
    <t>SEZIONE (B):  SERVIZIO DI REPERIBILITA'</t>
  </si>
  <si>
    <t>SEZIONE (C):  ATTIVITA' DI MANUTENZIONE CORRETTIVA/STRAORDINARIA - GIORNI FERIALI</t>
  </si>
  <si>
    <t>STIMA IMPORTO ANNUALE RIBASSATO</t>
  </si>
  <si>
    <t>STIMA IMPORTO ANNUALE PREVISTO (€)</t>
  </si>
  <si>
    <t>MANUTENZIONE IMPIANTI *</t>
  </si>
  <si>
    <t>MATERIALI NON PRESENTI IN ELENCO PREZZI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</si>
</sst>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Garamond"/>
      <family val="1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2" fillId="0" borderId="0" xfId="3"/>
    <xf numFmtId="0" fontId="4" fillId="0" borderId="1" xfId="3" applyFont="1" applyFill="1" applyBorder="1" applyAlignment="1">
      <alignment horizontal="center" vertical="center" wrapText="1"/>
    </xf>
    <xf numFmtId="0" fontId="2" fillId="0" borderId="0" xfId="3" applyFill="1" applyAlignment="1">
      <alignment vertical="center"/>
    </xf>
    <xf numFmtId="0" fontId="2" fillId="0" borderId="0" xfId="3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 wrapText="1"/>
    </xf>
    <xf numFmtId="0" fontId="2" fillId="0" borderId="0" xfId="3" applyFill="1"/>
    <xf numFmtId="1" fontId="5" fillId="0" borderId="1" xfId="1" applyNumberFormat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/>
    </xf>
    <xf numFmtId="44" fontId="2" fillId="0" borderId="0" xfId="3" applyNumberFormat="1"/>
    <xf numFmtId="0" fontId="2" fillId="0" borderId="1" xfId="3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44" fontId="2" fillId="0" borderId="1" xfId="3" applyNumberFormat="1" applyFont="1" applyFill="1" applyBorder="1"/>
    <xf numFmtId="0" fontId="2" fillId="0" borderId="0" xfId="3" applyFont="1" applyFill="1"/>
    <xf numFmtId="44" fontId="2" fillId="0" borderId="0" xfId="1" applyFont="1" applyFill="1"/>
    <xf numFmtId="9" fontId="2" fillId="0" borderId="0" xfId="2" applyFont="1"/>
    <xf numFmtId="0" fontId="4" fillId="0" borderId="1" xfId="3" applyFont="1" applyFill="1" applyBorder="1" applyAlignment="1">
      <alignment horizontal="center" vertical="center"/>
    </xf>
    <xf numFmtId="0" fontId="2" fillId="0" borderId="1" xfId="3" applyBorder="1" applyAlignment="1">
      <alignment vertical="center" wrapText="1"/>
    </xf>
    <xf numFmtId="44" fontId="2" fillId="0" borderId="1" xfId="1" applyFont="1" applyFill="1" applyBorder="1" applyAlignment="1">
      <alignment horizontal="center" vertical="center"/>
    </xf>
    <xf numFmtId="1" fontId="5" fillId="0" borderId="6" xfId="1" applyNumberFormat="1" applyFont="1" applyFill="1" applyBorder="1" applyAlignment="1">
      <alignment horizontal="center" vertical="center"/>
    </xf>
    <xf numFmtId="44" fontId="2" fillId="0" borderId="6" xfId="1" applyFont="1" applyFill="1" applyBorder="1" applyAlignment="1">
      <alignment horizontal="center"/>
    </xf>
    <xf numFmtId="0" fontId="2" fillId="0" borderId="5" xfId="3" applyFill="1" applyBorder="1" applyAlignment="1">
      <alignment horizontal="center"/>
    </xf>
    <xf numFmtId="44" fontId="2" fillId="0" borderId="5" xfId="3" applyNumberFormat="1" applyFill="1" applyBorder="1"/>
    <xf numFmtId="0" fontId="2" fillId="5" borderId="1" xfId="3" applyFill="1" applyBorder="1" applyAlignment="1">
      <alignment vertical="center"/>
    </xf>
    <xf numFmtId="44" fontId="2" fillId="5" borderId="1" xfId="3" applyNumberFormat="1" applyFill="1" applyBorder="1" applyAlignment="1">
      <alignment vertical="center"/>
    </xf>
    <xf numFmtId="0" fontId="2" fillId="0" borderId="1" xfId="3" applyBorder="1" applyAlignment="1">
      <alignment horizontal="center" vertical="center"/>
    </xf>
    <xf numFmtId="44" fontId="2" fillId="5" borderId="1" xfId="1" applyFont="1" applyFill="1" applyBorder="1" applyAlignment="1">
      <alignment horizontal="center" vertical="center" wrapText="1"/>
    </xf>
    <xf numFmtId="9" fontId="2" fillId="3" borderId="1" xfId="2" applyFont="1" applyFill="1" applyBorder="1" applyAlignment="1">
      <alignment horizontal="center"/>
    </xf>
    <xf numFmtId="9" fontId="2" fillId="3" borderId="6" xfId="2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 vertical="center"/>
    </xf>
    <xf numFmtId="0" fontId="2" fillId="0" borderId="4" xfId="3" applyFill="1" applyBorder="1" applyAlignment="1">
      <alignment horizontal="right"/>
    </xf>
    <xf numFmtId="0" fontId="2" fillId="0" borderId="8" xfId="3" applyFill="1" applyBorder="1" applyAlignment="1">
      <alignment horizontal="right"/>
    </xf>
    <xf numFmtId="44" fontId="5" fillId="0" borderId="6" xfId="1" applyFont="1" applyFill="1" applyBorder="1" applyAlignment="1">
      <alignment horizontal="center" vertical="center"/>
    </xf>
    <xf numFmtId="44" fontId="2" fillId="0" borderId="0" xfId="3" applyNumberFormat="1" applyAlignment="1">
      <alignment vertical="center"/>
    </xf>
    <xf numFmtId="44" fontId="8" fillId="0" borderId="1" xfId="1" applyFont="1" applyBorder="1"/>
    <xf numFmtId="9" fontId="2" fillId="4" borderId="1" xfId="2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0" fontId="2" fillId="0" borderId="1" xfId="3" applyBorder="1" applyAlignment="1">
      <alignment vertical="center"/>
    </xf>
    <xf numFmtId="0" fontId="4" fillId="0" borderId="5" xfId="3" applyFont="1" applyFill="1" applyBorder="1" applyAlignment="1">
      <alignment horizontal="center" vertical="center" wrapText="1"/>
    </xf>
    <xf numFmtId="0" fontId="2" fillId="0" borderId="2" xfId="3" applyBorder="1" applyAlignment="1">
      <alignment vertical="center"/>
    </xf>
    <xf numFmtId="0" fontId="2" fillId="0" borderId="4" xfId="3" applyBorder="1" applyAlignment="1">
      <alignment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2" fillId="4" borderId="1" xfId="3" applyFill="1" applyBorder="1" applyAlignment="1">
      <alignment horizontal="center" vertical="center"/>
    </xf>
    <xf numFmtId="0" fontId="2" fillId="4" borderId="1" xfId="3" applyFill="1" applyBorder="1" applyAlignment="1">
      <alignment horizontal="center"/>
    </xf>
    <xf numFmtId="0" fontId="4" fillId="0" borderId="0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44" fontId="5" fillId="4" borderId="4" xfId="1" applyFont="1" applyFill="1" applyBorder="1" applyAlignment="1">
      <alignment horizontal="center" vertical="center"/>
    </xf>
    <xf numFmtId="44" fontId="5" fillId="4" borderId="1" xfId="1" applyFont="1" applyFill="1" applyBorder="1" applyAlignment="1">
      <alignment horizontal="center" vertical="center"/>
    </xf>
  </cellXfs>
  <cellStyles count="6">
    <cellStyle name="Normale" xfId="0" builtinId="0"/>
    <cellStyle name="Normale 2" xfId="3"/>
    <cellStyle name="Normale 2 2" xfId="4"/>
    <cellStyle name="Normale 3" xfId="5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>
      <selection activeCell="D27" sqref="D27"/>
    </sheetView>
  </sheetViews>
  <sheetFormatPr defaultRowHeight="12.75" x14ac:dyDescent="0.2"/>
  <cols>
    <col min="1" max="1" width="3.7109375" style="1" customWidth="1"/>
    <col min="2" max="2" width="51.28515625" style="1" customWidth="1"/>
    <col min="3" max="3" width="34.140625" style="1" customWidth="1"/>
    <col min="4" max="4" width="37.140625" style="1" customWidth="1"/>
    <col min="5" max="5" width="31.28515625" style="1" customWidth="1"/>
    <col min="6" max="6" width="23" style="1" customWidth="1"/>
    <col min="7" max="7" width="15.7109375" style="1" bestFit="1" customWidth="1"/>
    <col min="8" max="8" width="9.140625" style="1"/>
    <col min="9" max="9" width="14.140625" style="1" customWidth="1"/>
    <col min="10" max="10" width="34.7109375" style="1" customWidth="1"/>
    <col min="11" max="11" width="14.140625" style="1" customWidth="1"/>
    <col min="12" max="186" width="9.140625" style="1"/>
    <col min="187" max="187" width="38.7109375" style="1" bestFit="1" customWidth="1"/>
    <col min="188" max="188" width="42.5703125" style="1" customWidth="1"/>
    <col min="189" max="189" width="18.85546875" style="1" customWidth="1"/>
    <col min="190" max="190" width="18" style="1" bestFit="1" customWidth="1"/>
    <col min="191" max="193" width="9.140625" style="1" customWidth="1"/>
    <col min="194" max="196" width="18" style="1" customWidth="1"/>
    <col min="197" max="208" width="5" style="1" customWidth="1"/>
    <col min="209" max="442" width="9.140625" style="1"/>
    <col min="443" max="443" width="38.7109375" style="1" bestFit="1" customWidth="1"/>
    <col min="444" max="444" width="42.5703125" style="1" customWidth="1"/>
    <col min="445" max="445" width="18.85546875" style="1" customWidth="1"/>
    <col min="446" max="446" width="18" style="1" bestFit="1" customWidth="1"/>
    <col min="447" max="449" width="9.140625" style="1" customWidth="1"/>
    <col min="450" max="452" width="18" style="1" customWidth="1"/>
    <col min="453" max="464" width="5" style="1" customWidth="1"/>
    <col min="465" max="698" width="9.140625" style="1"/>
    <col min="699" max="699" width="38.7109375" style="1" bestFit="1" customWidth="1"/>
    <col min="700" max="700" width="42.5703125" style="1" customWidth="1"/>
    <col min="701" max="701" width="18.85546875" style="1" customWidth="1"/>
    <col min="702" max="702" width="18" style="1" bestFit="1" customWidth="1"/>
    <col min="703" max="705" width="9.140625" style="1" customWidth="1"/>
    <col min="706" max="708" width="18" style="1" customWidth="1"/>
    <col min="709" max="720" width="5" style="1" customWidth="1"/>
    <col min="721" max="954" width="9.140625" style="1"/>
    <col min="955" max="955" width="38.7109375" style="1" bestFit="1" customWidth="1"/>
    <col min="956" max="956" width="42.5703125" style="1" customWidth="1"/>
    <col min="957" max="957" width="18.85546875" style="1" customWidth="1"/>
    <col min="958" max="958" width="18" style="1" bestFit="1" customWidth="1"/>
    <col min="959" max="961" width="9.140625" style="1" customWidth="1"/>
    <col min="962" max="964" width="18" style="1" customWidth="1"/>
    <col min="965" max="976" width="5" style="1" customWidth="1"/>
    <col min="977" max="1210" width="9.140625" style="1"/>
    <col min="1211" max="1211" width="38.7109375" style="1" bestFit="1" customWidth="1"/>
    <col min="1212" max="1212" width="42.5703125" style="1" customWidth="1"/>
    <col min="1213" max="1213" width="18.85546875" style="1" customWidth="1"/>
    <col min="1214" max="1214" width="18" style="1" bestFit="1" customWidth="1"/>
    <col min="1215" max="1217" width="9.140625" style="1" customWidth="1"/>
    <col min="1218" max="1220" width="18" style="1" customWidth="1"/>
    <col min="1221" max="1232" width="5" style="1" customWidth="1"/>
    <col min="1233" max="1466" width="9.140625" style="1"/>
    <col min="1467" max="1467" width="38.7109375" style="1" bestFit="1" customWidth="1"/>
    <col min="1468" max="1468" width="42.5703125" style="1" customWidth="1"/>
    <col min="1469" max="1469" width="18.85546875" style="1" customWidth="1"/>
    <col min="1470" max="1470" width="18" style="1" bestFit="1" customWidth="1"/>
    <col min="1471" max="1473" width="9.140625" style="1" customWidth="1"/>
    <col min="1474" max="1476" width="18" style="1" customWidth="1"/>
    <col min="1477" max="1488" width="5" style="1" customWidth="1"/>
    <col min="1489" max="1722" width="9.140625" style="1"/>
    <col min="1723" max="1723" width="38.7109375" style="1" bestFit="1" customWidth="1"/>
    <col min="1724" max="1724" width="42.5703125" style="1" customWidth="1"/>
    <col min="1725" max="1725" width="18.85546875" style="1" customWidth="1"/>
    <col min="1726" max="1726" width="18" style="1" bestFit="1" customWidth="1"/>
    <col min="1727" max="1729" width="9.140625" style="1" customWidth="1"/>
    <col min="1730" max="1732" width="18" style="1" customWidth="1"/>
    <col min="1733" max="1744" width="5" style="1" customWidth="1"/>
    <col min="1745" max="1978" width="9.140625" style="1"/>
    <col min="1979" max="1979" width="38.7109375" style="1" bestFit="1" customWidth="1"/>
    <col min="1980" max="1980" width="42.5703125" style="1" customWidth="1"/>
    <col min="1981" max="1981" width="18.85546875" style="1" customWidth="1"/>
    <col min="1982" max="1982" width="18" style="1" bestFit="1" customWidth="1"/>
    <col min="1983" max="1985" width="9.140625" style="1" customWidth="1"/>
    <col min="1986" max="1988" width="18" style="1" customWidth="1"/>
    <col min="1989" max="2000" width="5" style="1" customWidth="1"/>
    <col min="2001" max="2234" width="9.140625" style="1"/>
    <col min="2235" max="2235" width="38.7109375" style="1" bestFit="1" customWidth="1"/>
    <col min="2236" max="2236" width="42.5703125" style="1" customWidth="1"/>
    <col min="2237" max="2237" width="18.85546875" style="1" customWidth="1"/>
    <col min="2238" max="2238" width="18" style="1" bestFit="1" customWidth="1"/>
    <col min="2239" max="2241" width="9.140625" style="1" customWidth="1"/>
    <col min="2242" max="2244" width="18" style="1" customWidth="1"/>
    <col min="2245" max="2256" width="5" style="1" customWidth="1"/>
    <col min="2257" max="2490" width="9.140625" style="1"/>
    <col min="2491" max="2491" width="38.7109375" style="1" bestFit="1" customWidth="1"/>
    <col min="2492" max="2492" width="42.5703125" style="1" customWidth="1"/>
    <col min="2493" max="2493" width="18.85546875" style="1" customWidth="1"/>
    <col min="2494" max="2494" width="18" style="1" bestFit="1" customWidth="1"/>
    <col min="2495" max="2497" width="9.140625" style="1" customWidth="1"/>
    <col min="2498" max="2500" width="18" style="1" customWidth="1"/>
    <col min="2501" max="2512" width="5" style="1" customWidth="1"/>
    <col min="2513" max="2746" width="9.140625" style="1"/>
    <col min="2747" max="2747" width="38.7109375" style="1" bestFit="1" customWidth="1"/>
    <col min="2748" max="2748" width="42.5703125" style="1" customWidth="1"/>
    <col min="2749" max="2749" width="18.85546875" style="1" customWidth="1"/>
    <col min="2750" max="2750" width="18" style="1" bestFit="1" customWidth="1"/>
    <col min="2751" max="2753" width="9.140625" style="1" customWidth="1"/>
    <col min="2754" max="2756" width="18" style="1" customWidth="1"/>
    <col min="2757" max="2768" width="5" style="1" customWidth="1"/>
    <col min="2769" max="3002" width="9.140625" style="1"/>
    <col min="3003" max="3003" width="38.7109375" style="1" bestFit="1" customWidth="1"/>
    <col min="3004" max="3004" width="42.5703125" style="1" customWidth="1"/>
    <col min="3005" max="3005" width="18.85546875" style="1" customWidth="1"/>
    <col min="3006" max="3006" width="18" style="1" bestFit="1" customWidth="1"/>
    <col min="3007" max="3009" width="9.140625" style="1" customWidth="1"/>
    <col min="3010" max="3012" width="18" style="1" customWidth="1"/>
    <col min="3013" max="3024" width="5" style="1" customWidth="1"/>
    <col min="3025" max="3258" width="9.140625" style="1"/>
    <col min="3259" max="3259" width="38.7109375" style="1" bestFit="1" customWidth="1"/>
    <col min="3260" max="3260" width="42.5703125" style="1" customWidth="1"/>
    <col min="3261" max="3261" width="18.85546875" style="1" customWidth="1"/>
    <col min="3262" max="3262" width="18" style="1" bestFit="1" customWidth="1"/>
    <col min="3263" max="3265" width="9.140625" style="1" customWidth="1"/>
    <col min="3266" max="3268" width="18" style="1" customWidth="1"/>
    <col min="3269" max="3280" width="5" style="1" customWidth="1"/>
    <col min="3281" max="3514" width="9.140625" style="1"/>
    <col min="3515" max="3515" width="38.7109375" style="1" bestFit="1" customWidth="1"/>
    <col min="3516" max="3516" width="42.5703125" style="1" customWidth="1"/>
    <col min="3517" max="3517" width="18.85546875" style="1" customWidth="1"/>
    <col min="3518" max="3518" width="18" style="1" bestFit="1" customWidth="1"/>
    <col min="3519" max="3521" width="9.140625" style="1" customWidth="1"/>
    <col min="3522" max="3524" width="18" style="1" customWidth="1"/>
    <col min="3525" max="3536" width="5" style="1" customWidth="1"/>
    <col min="3537" max="3770" width="9.140625" style="1"/>
    <col min="3771" max="3771" width="38.7109375" style="1" bestFit="1" customWidth="1"/>
    <col min="3772" max="3772" width="42.5703125" style="1" customWidth="1"/>
    <col min="3773" max="3773" width="18.85546875" style="1" customWidth="1"/>
    <col min="3774" max="3774" width="18" style="1" bestFit="1" customWidth="1"/>
    <col min="3775" max="3777" width="9.140625" style="1" customWidth="1"/>
    <col min="3778" max="3780" width="18" style="1" customWidth="1"/>
    <col min="3781" max="3792" width="5" style="1" customWidth="1"/>
    <col min="3793" max="4026" width="9.140625" style="1"/>
    <col min="4027" max="4027" width="38.7109375" style="1" bestFit="1" customWidth="1"/>
    <col min="4028" max="4028" width="42.5703125" style="1" customWidth="1"/>
    <col min="4029" max="4029" width="18.85546875" style="1" customWidth="1"/>
    <col min="4030" max="4030" width="18" style="1" bestFit="1" customWidth="1"/>
    <col min="4031" max="4033" width="9.140625" style="1" customWidth="1"/>
    <col min="4034" max="4036" width="18" style="1" customWidth="1"/>
    <col min="4037" max="4048" width="5" style="1" customWidth="1"/>
    <col min="4049" max="4282" width="9.140625" style="1"/>
    <col min="4283" max="4283" width="38.7109375" style="1" bestFit="1" customWidth="1"/>
    <col min="4284" max="4284" width="42.5703125" style="1" customWidth="1"/>
    <col min="4285" max="4285" width="18.85546875" style="1" customWidth="1"/>
    <col min="4286" max="4286" width="18" style="1" bestFit="1" customWidth="1"/>
    <col min="4287" max="4289" width="9.140625" style="1" customWidth="1"/>
    <col min="4290" max="4292" width="18" style="1" customWidth="1"/>
    <col min="4293" max="4304" width="5" style="1" customWidth="1"/>
    <col min="4305" max="4538" width="9.140625" style="1"/>
    <col min="4539" max="4539" width="38.7109375" style="1" bestFit="1" customWidth="1"/>
    <col min="4540" max="4540" width="42.5703125" style="1" customWidth="1"/>
    <col min="4541" max="4541" width="18.85546875" style="1" customWidth="1"/>
    <col min="4542" max="4542" width="18" style="1" bestFit="1" customWidth="1"/>
    <col min="4543" max="4545" width="9.140625" style="1" customWidth="1"/>
    <col min="4546" max="4548" width="18" style="1" customWidth="1"/>
    <col min="4549" max="4560" width="5" style="1" customWidth="1"/>
    <col min="4561" max="4794" width="9.140625" style="1"/>
    <col min="4795" max="4795" width="38.7109375" style="1" bestFit="1" customWidth="1"/>
    <col min="4796" max="4796" width="42.5703125" style="1" customWidth="1"/>
    <col min="4797" max="4797" width="18.85546875" style="1" customWidth="1"/>
    <col min="4798" max="4798" width="18" style="1" bestFit="1" customWidth="1"/>
    <col min="4799" max="4801" width="9.140625" style="1" customWidth="1"/>
    <col min="4802" max="4804" width="18" style="1" customWidth="1"/>
    <col min="4805" max="4816" width="5" style="1" customWidth="1"/>
    <col min="4817" max="5050" width="9.140625" style="1"/>
    <col min="5051" max="5051" width="38.7109375" style="1" bestFit="1" customWidth="1"/>
    <col min="5052" max="5052" width="42.5703125" style="1" customWidth="1"/>
    <col min="5053" max="5053" width="18.85546875" style="1" customWidth="1"/>
    <col min="5054" max="5054" width="18" style="1" bestFit="1" customWidth="1"/>
    <col min="5055" max="5057" width="9.140625" style="1" customWidth="1"/>
    <col min="5058" max="5060" width="18" style="1" customWidth="1"/>
    <col min="5061" max="5072" width="5" style="1" customWidth="1"/>
    <col min="5073" max="5306" width="9.140625" style="1"/>
    <col min="5307" max="5307" width="38.7109375" style="1" bestFit="1" customWidth="1"/>
    <col min="5308" max="5308" width="42.5703125" style="1" customWidth="1"/>
    <col min="5309" max="5309" width="18.85546875" style="1" customWidth="1"/>
    <col min="5310" max="5310" width="18" style="1" bestFit="1" customWidth="1"/>
    <col min="5311" max="5313" width="9.140625" style="1" customWidth="1"/>
    <col min="5314" max="5316" width="18" style="1" customWidth="1"/>
    <col min="5317" max="5328" width="5" style="1" customWidth="1"/>
    <col min="5329" max="5562" width="9.140625" style="1"/>
    <col min="5563" max="5563" width="38.7109375" style="1" bestFit="1" customWidth="1"/>
    <col min="5564" max="5564" width="42.5703125" style="1" customWidth="1"/>
    <col min="5565" max="5565" width="18.85546875" style="1" customWidth="1"/>
    <col min="5566" max="5566" width="18" style="1" bestFit="1" customWidth="1"/>
    <col min="5567" max="5569" width="9.140625" style="1" customWidth="1"/>
    <col min="5570" max="5572" width="18" style="1" customWidth="1"/>
    <col min="5573" max="5584" width="5" style="1" customWidth="1"/>
    <col min="5585" max="5818" width="9.140625" style="1"/>
    <col min="5819" max="5819" width="38.7109375" style="1" bestFit="1" customWidth="1"/>
    <col min="5820" max="5820" width="42.5703125" style="1" customWidth="1"/>
    <col min="5821" max="5821" width="18.85546875" style="1" customWidth="1"/>
    <col min="5822" max="5822" width="18" style="1" bestFit="1" customWidth="1"/>
    <col min="5823" max="5825" width="9.140625" style="1" customWidth="1"/>
    <col min="5826" max="5828" width="18" style="1" customWidth="1"/>
    <col min="5829" max="5840" width="5" style="1" customWidth="1"/>
    <col min="5841" max="6074" width="9.140625" style="1"/>
    <col min="6075" max="6075" width="38.7109375" style="1" bestFit="1" customWidth="1"/>
    <col min="6076" max="6076" width="42.5703125" style="1" customWidth="1"/>
    <col min="6077" max="6077" width="18.85546875" style="1" customWidth="1"/>
    <col min="6078" max="6078" width="18" style="1" bestFit="1" customWidth="1"/>
    <col min="6079" max="6081" width="9.140625" style="1" customWidth="1"/>
    <col min="6082" max="6084" width="18" style="1" customWidth="1"/>
    <col min="6085" max="6096" width="5" style="1" customWidth="1"/>
    <col min="6097" max="6330" width="9.140625" style="1"/>
    <col min="6331" max="6331" width="38.7109375" style="1" bestFit="1" customWidth="1"/>
    <col min="6332" max="6332" width="42.5703125" style="1" customWidth="1"/>
    <col min="6333" max="6333" width="18.85546875" style="1" customWidth="1"/>
    <col min="6334" max="6334" width="18" style="1" bestFit="1" customWidth="1"/>
    <col min="6335" max="6337" width="9.140625" style="1" customWidth="1"/>
    <col min="6338" max="6340" width="18" style="1" customWidth="1"/>
    <col min="6341" max="6352" width="5" style="1" customWidth="1"/>
    <col min="6353" max="6586" width="9.140625" style="1"/>
    <col min="6587" max="6587" width="38.7109375" style="1" bestFit="1" customWidth="1"/>
    <col min="6588" max="6588" width="42.5703125" style="1" customWidth="1"/>
    <col min="6589" max="6589" width="18.85546875" style="1" customWidth="1"/>
    <col min="6590" max="6590" width="18" style="1" bestFit="1" customWidth="1"/>
    <col min="6591" max="6593" width="9.140625" style="1" customWidth="1"/>
    <col min="6594" max="6596" width="18" style="1" customWidth="1"/>
    <col min="6597" max="6608" width="5" style="1" customWidth="1"/>
    <col min="6609" max="6842" width="9.140625" style="1"/>
    <col min="6843" max="6843" width="38.7109375" style="1" bestFit="1" customWidth="1"/>
    <col min="6844" max="6844" width="42.5703125" style="1" customWidth="1"/>
    <col min="6845" max="6845" width="18.85546875" style="1" customWidth="1"/>
    <col min="6846" max="6846" width="18" style="1" bestFit="1" customWidth="1"/>
    <col min="6847" max="6849" width="9.140625" style="1" customWidth="1"/>
    <col min="6850" max="6852" width="18" style="1" customWidth="1"/>
    <col min="6853" max="6864" width="5" style="1" customWidth="1"/>
    <col min="6865" max="7098" width="9.140625" style="1"/>
    <col min="7099" max="7099" width="38.7109375" style="1" bestFit="1" customWidth="1"/>
    <col min="7100" max="7100" width="42.5703125" style="1" customWidth="1"/>
    <col min="7101" max="7101" width="18.85546875" style="1" customWidth="1"/>
    <col min="7102" max="7102" width="18" style="1" bestFit="1" customWidth="1"/>
    <col min="7103" max="7105" width="9.140625" style="1" customWidth="1"/>
    <col min="7106" max="7108" width="18" style="1" customWidth="1"/>
    <col min="7109" max="7120" width="5" style="1" customWidth="1"/>
    <col min="7121" max="7354" width="9.140625" style="1"/>
    <col min="7355" max="7355" width="38.7109375" style="1" bestFit="1" customWidth="1"/>
    <col min="7356" max="7356" width="42.5703125" style="1" customWidth="1"/>
    <col min="7357" max="7357" width="18.85546875" style="1" customWidth="1"/>
    <col min="7358" max="7358" width="18" style="1" bestFit="1" customWidth="1"/>
    <col min="7359" max="7361" width="9.140625" style="1" customWidth="1"/>
    <col min="7362" max="7364" width="18" style="1" customWidth="1"/>
    <col min="7365" max="7376" width="5" style="1" customWidth="1"/>
    <col min="7377" max="7610" width="9.140625" style="1"/>
    <col min="7611" max="7611" width="38.7109375" style="1" bestFit="1" customWidth="1"/>
    <col min="7612" max="7612" width="42.5703125" style="1" customWidth="1"/>
    <col min="7613" max="7613" width="18.85546875" style="1" customWidth="1"/>
    <col min="7614" max="7614" width="18" style="1" bestFit="1" customWidth="1"/>
    <col min="7615" max="7617" width="9.140625" style="1" customWidth="1"/>
    <col min="7618" max="7620" width="18" style="1" customWidth="1"/>
    <col min="7621" max="7632" width="5" style="1" customWidth="1"/>
    <col min="7633" max="7866" width="9.140625" style="1"/>
    <col min="7867" max="7867" width="38.7109375" style="1" bestFit="1" customWidth="1"/>
    <col min="7868" max="7868" width="42.5703125" style="1" customWidth="1"/>
    <col min="7869" max="7869" width="18.85546875" style="1" customWidth="1"/>
    <col min="7870" max="7870" width="18" style="1" bestFit="1" customWidth="1"/>
    <col min="7871" max="7873" width="9.140625" style="1" customWidth="1"/>
    <col min="7874" max="7876" width="18" style="1" customWidth="1"/>
    <col min="7877" max="7888" width="5" style="1" customWidth="1"/>
    <col min="7889" max="8122" width="9.140625" style="1"/>
    <col min="8123" max="8123" width="38.7109375" style="1" bestFit="1" customWidth="1"/>
    <col min="8124" max="8124" width="42.5703125" style="1" customWidth="1"/>
    <col min="8125" max="8125" width="18.85546875" style="1" customWidth="1"/>
    <col min="8126" max="8126" width="18" style="1" bestFit="1" customWidth="1"/>
    <col min="8127" max="8129" width="9.140625" style="1" customWidth="1"/>
    <col min="8130" max="8132" width="18" style="1" customWidth="1"/>
    <col min="8133" max="8144" width="5" style="1" customWidth="1"/>
    <col min="8145" max="8378" width="9.140625" style="1"/>
    <col min="8379" max="8379" width="38.7109375" style="1" bestFit="1" customWidth="1"/>
    <col min="8380" max="8380" width="42.5703125" style="1" customWidth="1"/>
    <col min="8381" max="8381" width="18.85546875" style="1" customWidth="1"/>
    <col min="8382" max="8382" width="18" style="1" bestFit="1" customWidth="1"/>
    <col min="8383" max="8385" width="9.140625" style="1" customWidth="1"/>
    <col min="8386" max="8388" width="18" style="1" customWidth="1"/>
    <col min="8389" max="8400" width="5" style="1" customWidth="1"/>
    <col min="8401" max="8634" width="9.140625" style="1"/>
    <col min="8635" max="8635" width="38.7109375" style="1" bestFit="1" customWidth="1"/>
    <col min="8636" max="8636" width="42.5703125" style="1" customWidth="1"/>
    <col min="8637" max="8637" width="18.85546875" style="1" customWidth="1"/>
    <col min="8638" max="8638" width="18" style="1" bestFit="1" customWidth="1"/>
    <col min="8639" max="8641" width="9.140625" style="1" customWidth="1"/>
    <col min="8642" max="8644" width="18" style="1" customWidth="1"/>
    <col min="8645" max="8656" width="5" style="1" customWidth="1"/>
    <col min="8657" max="8890" width="9.140625" style="1"/>
    <col min="8891" max="8891" width="38.7109375" style="1" bestFit="1" customWidth="1"/>
    <col min="8892" max="8892" width="42.5703125" style="1" customWidth="1"/>
    <col min="8893" max="8893" width="18.85546875" style="1" customWidth="1"/>
    <col min="8894" max="8894" width="18" style="1" bestFit="1" customWidth="1"/>
    <col min="8895" max="8897" width="9.140625" style="1" customWidth="1"/>
    <col min="8898" max="8900" width="18" style="1" customWidth="1"/>
    <col min="8901" max="8912" width="5" style="1" customWidth="1"/>
    <col min="8913" max="9146" width="9.140625" style="1"/>
    <col min="9147" max="9147" width="38.7109375" style="1" bestFit="1" customWidth="1"/>
    <col min="9148" max="9148" width="42.5703125" style="1" customWidth="1"/>
    <col min="9149" max="9149" width="18.85546875" style="1" customWidth="1"/>
    <col min="9150" max="9150" width="18" style="1" bestFit="1" customWidth="1"/>
    <col min="9151" max="9153" width="9.140625" style="1" customWidth="1"/>
    <col min="9154" max="9156" width="18" style="1" customWidth="1"/>
    <col min="9157" max="9168" width="5" style="1" customWidth="1"/>
    <col min="9169" max="9402" width="9.140625" style="1"/>
    <col min="9403" max="9403" width="38.7109375" style="1" bestFit="1" customWidth="1"/>
    <col min="9404" max="9404" width="42.5703125" style="1" customWidth="1"/>
    <col min="9405" max="9405" width="18.85546875" style="1" customWidth="1"/>
    <col min="9406" max="9406" width="18" style="1" bestFit="1" customWidth="1"/>
    <col min="9407" max="9409" width="9.140625" style="1" customWidth="1"/>
    <col min="9410" max="9412" width="18" style="1" customWidth="1"/>
    <col min="9413" max="9424" width="5" style="1" customWidth="1"/>
    <col min="9425" max="9658" width="9.140625" style="1"/>
    <col min="9659" max="9659" width="38.7109375" style="1" bestFit="1" customWidth="1"/>
    <col min="9660" max="9660" width="42.5703125" style="1" customWidth="1"/>
    <col min="9661" max="9661" width="18.85546875" style="1" customWidth="1"/>
    <col min="9662" max="9662" width="18" style="1" bestFit="1" customWidth="1"/>
    <col min="9663" max="9665" width="9.140625" style="1" customWidth="1"/>
    <col min="9666" max="9668" width="18" style="1" customWidth="1"/>
    <col min="9669" max="9680" width="5" style="1" customWidth="1"/>
    <col min="9681" max="9914" width="9.140625" style="1"/>
    <col min="9915" max="9915" width="38.7109375" style="1" bestFit="1" customWidth="1"/>
    <col min="9916" max="9916" width="42.5703125" style="1" customWidth="1"/>
    <col min="9917" max="9917" width="18.85546875" style="1" customWidth="1"/>
    <col min="9918" max="9918" width="18" style="1" bestFit="1" customWidth="1"/>
    <col min="9919" max="9921" width="9.140625" style="1" customWidth="1"/>
    <col min="9922" max="9924" width="18" style="1" customWidth="1"/>
    <col min="9925" max="9936" width="5" style="1" customWidth="1"/>
    <col min="9937" max="10170" width="9.140625" style="1"/>
    <col min="10171" max="10171" width="38.7109375" style="1" bestFit="1" customWidth="1"/>
    <col min="10172" max="10172" width="42.5703125" style="1" customWidth="1"/>
    <col min="10173" max="10173" width="18.85546875" style="1" customWidth="1"/>
    <col min="10174" max="10174" width="18" style="1" bestFit="1" customWidth="1"/>
    <col min="10175" max="10177" width="9.140625" style="1" customWidth="1"/>
    <col min="10178" max="10180" width="18" style="1" customWidth="1"/>
    <col min="10181" max="10192" width="5" style="1" customWidth="1"/>
    <col min="10193" max="10426" width="9.140625" style="1"/>
    <col min="10427" max="10427" width="38.7109375" style="1" bestFit="1" customWidth="1"/>
    <col min="10428" max="10428" width="42.5703125" style="1" customWidth="1"/>
    <col min="10429" max="10429" width="18.85546875" style="1" customWidth="1"/>
    <col min="10430" max="10430" width="18" style="1" bestFit="1" customWidth="1"/>
    <col min="10431" max="10433" width="9.140625" style="1" customWidth="1"/>
    <col min="10434" max="10436" width="18" style="1" customWidth="1"/>
    <col min="10437" max="10448" width="5" style="1" customWidth="1"/>
    <col min="10449" max="10682" width="9.140625" style="1"/>
    <col min="10683" max="10683" width="38.7109375" style="1" bestFit="1" customWidth="1"/>
    <col min="10684" max="10684" width="42.5703125" style="1" customWidth="1"/>
    <col min="10685" max="10685" width="18.85546875" style="1" customWidth="1"/>
    <col min="10686" max="10686" width="18" style="1" bestFit="1" customWidth="1"/>
    <col min="10687" max="10689" width="9.140625" style="1" customWidth="1"/>
    <col min="10690" max="10692" width="18" style="1" customWidth="1"/>
    <col min="10693" max="10704" width="5" style="1" customWidth="1"/>
    <col min="10705" max="10938" width="9.140625" style="1"/>
    <col min="10939" max="10939" width="38.7109375" style="1" bestFit="1" customWidth="1"/>
    <col min="10940" max="10940" width="42.5703125" style="1" customWidth="1"/>
    <col min="10941" max="10941" width="18.85546875" style="1" customWidth="1"/>
    <col min="10942" max="10942" width="18" style="1" bestFit="1" customWidth="1"/>
    <col min="10943" max="10945" width="9.140625" style="1" customWidth="1"/>
    <col min="10946" max="10948" width="18" style="1" customWidth="1"/>
    <col min="10949" max="10960" width="5" style="1" customWidth="1"/>
    <col min="10961" max="11194" width="9.140625" style="1"/>
    <col min="11195" max="11195" width="38.7109375" style="1" bestFit="1" customWidth="1"/>
    <col min="11196" max="11196" width="42.5703125" style="1" customWidth="1"/>
    <col min="11197" max="11197" width="18.85546875" style="1" customWidth="1"/>
    <col min="11198" max="11198" width="18" style="1" bestFit="1" customWidth="1"/>
    <col min="11199" max="11201" width="9.140625" style="1" customWidth="1"/>
    <col min="11202" max="11204" width="18" style="1" customWidth="1"/>
    <col min="11205" max="11216" width="5" style="1" customWidth="1"/>
    <col min="11217" max="11450" width="9.140625" style="1"/>
    <col min="11451" max="11451" width="38.7109375" style="1" bestFit="1" customWidth="1"/>
    <col min="11452" max="11452" width="42.5703125" style="1" customWidth="1"/>
    <col min="11453" max="11453" width="18.85546875" style="1" customWidth="1"/>
    <col min="11454" max="11454" width="18" style="1" bestFit="1" customWidth="1"/>
    <col min="11455" max="11457" width="9.140625" style="1" customWidth="1"/>
    <col min="11458" max="11460" width="18" style="1" customWidth="1"/>
    <col min="11461" max="11472" width="5" style="1" customWidth="1"/>
    <col min="11473" max="11706" width="9.140625" style="1"/>
    <col min="11707" max="11707" width="38.7109375" style="1" bestFit="1" customWidth="1"/>
    <col min="11708" max="11708" width="42.5703125" style="1" customWidth="1"/>
    <col min="11709" max="11709" width="18.85546875" style="1" customWidth="1"/>
    <col min="11710" max="11710" width="18" style="1" bestFit="1" customWidth="1"/>
    <col min="11711" max="11713" width="9.140625" style="1" customWidth="1"/>
    <col min="11714" max="11716" width="18" style="1" customWidth="1"/>
    <col min="11717" max="11728" width="5" style="1" customWidth="1"/>
    <col min="11729" max="11962" width="9.140625" style="1"/>
    <col min="11963" max="11963" width="38.7109375" style="1" bestFit="1" customWidth="1"/>
    <col min="11964" max="11964" width="42.5703125" style="1" customWidth="1"/>
    <col min="11965" max="11965" width="18.85546875" style="1" customWidth="1"/>
    <col min="11966" max="11966" width="18" style="1" bestFit="1" customWidth="1"/>
    <col min="11967" max="11969" width="9.140625" style="1" customWidth="1"/>
    <col min="11970" max="11972" width="18" style="1" customWidth="1"/>
    <col min="11973" max="11984" width="5" style="1" customWidth="1"/>
    <col min="11985" max="12218" width="9.140625" style="1"/>
    <col min="12219" max="12219" width="38.7109375" style="1" bestFit="1" customWidth="1"/>
    <col min="12220" max="12220" width="42.5703125" style="1" customWidth="1"/>
    <col min="12221" max="12221" width="18.85546875" style="1" customWidth="1"/>
    <col min="12222" max="12222" width="18" style="1" bestFit="1" customWidth="1"/>
    <col min="12223" max="12225" width="9.140625" style="1" customWidth="1"/>
    <col min="12226" max="12228" width="18" style="1" customWidth="1"/>
    <col min="12229" max="12240" width="5" style="1" customWidth="1"/>
    <col min="12241" max="12474" width="9.140625" style="1"/>
    <col min="12475" max="12475" width="38.7109375" style="1" bestFit="1" customWidth="1"/>
    <col min="12476" max="12476" width="42.5703125" style="1" customWidth="1"/>
    <col min="12477" max="12477" width="18.85546875" style="1" customWidth="1"/>
    <col min="12478" max="12478" width="18" style="1" bestFit="1" customWidth="1"/>
    <col min="12479" max="12481" width="9.140625" style="1" customWidth="1"/>
    <col min="12482" max="12484" width="18" style="1" customWidth="1"/>
    <col min="12485" max="12496" width="5" style="1" customWidth="1"/>
    <col min="12497" max="12730" width="9.140625" style="1"/>
    <col min="12731" max="12731" width="38.7109375" style="1" bestFit="1" customWidth="1"/>
    <col min="12732" max="12732" width="42.5703125" style="1" customWidth="1"/>
    <col min="12733" max="12733" width="18.85546875" style="1" customWidth="1"/>
    <col min="12734" max="12734" width="18" style="1" bestFit="1" customWidth="1"/>
    <col min="12735" max="12737" width="9.140625" style="1" customWidth="1"/>
    <col min="12738" max="12740" width="18" style="1" customWidth="1"/>
    <col min="12741" max="12752" width="5" style="1" customWidth="1"/>
    <col min="12753" max="12986" width="9.140625" style="1"/>
    <col min="12987" max="12987" width="38.7109375" style="1" bestFit="1" customWidth="1"/>
    <col min="12988" max="12988" width="42.5703125" style="1" customWidth="1"/>
    <col min="12989" max="12989" width="18.85546875" style="1" customWidth="1"/>
    <col min="12990" max="12990" width="18" style="1" bestFit="1" customWidth="1"/>
    <col min="12991" max="12993" width="9.140625" style="1" customWidth="1"/>
    <col min="12994" max="12996" width="18" style="1" customWidth="1"/>
    <col min="12997" max="13008" width="5" style="1" customWidth="1"/>
    <col min="13009" max="13242" width="9.140625" style="1"/>
    <col min="13243" max="13243" width="38.7109375" style="1" bestFit="1" customWidth="1"/>
    <col min="13244" max="13244" width="42.5703125" style="1" customWidth="1"/>
    <col min="13245" max="13245" width="18.85546875" style="1" customWidth="1"/>
    <col min="13246" max="13246" width="18" style="1" bestFit="1" customWidth="1"/>
    <col min="13247" max="13249" width="9.140625" style="1" customWidth="1"/>
    <col min="13250" max="13252" width="18" style="1" customWidth="1"/>
    <col min="13253" max="13264" width="5" style="1" customWidth="1"/>
    <col min="13265" max="13498" width="9.140625" style="1"/>
    <col min="13499" max="13499" width="38.7109375" style="1" bestFit="1" customWidth="1"/>
    <col min="13500" max="13500" width="42.5703125" style="1" customWidth="1"/>
    <col min="13501" max="13501" width="18.85546875" style="1" customWidth="1"/>
    <col min="13502" max="13502" width="18" style="1" bestFit="1" customWidth="1"/>
    <col min="13503" max="13505" width="9.140625" style="1" customWidth="1"/>
    <col min="13506" max="13508" width="18" style="1" customWidth="1"/>
    <col min="13509" max="13520" width="5" style="1" customWidth="1"/>
    <col min="13521" max="13754" width="9.140625" style="1"/>
    <col min="13755" max="13755" width="38.7109375" style="1" bestFit="1" customWidth="1"/>
    <col min="13756" max="13756" width="42.5703125" style="1" customWidth="1"/>
    <col min="13757" max="13757" width="18.85546875" style="1" customWidth="1"/>
    <col min="13758" max="13758" width="18" style="1" bestFit="1" customWidth="1"/>
    <col min="13759" max="13761" width="9.140625" style="1" customWidth="1"/>
    <col min="13762" max="13764" width="18" style="1" customWidth="1"/>
    <col min="13765" max="13776" width="5" style="1" customWidth="1"/>
    <col min="13777" max="14010" width="9.140625" style="1"/>
    <col min="14011" max="14011" width="38.7109375" style="1" bestFit="1" customWidth="1"/>
    <col min="14012" max="14012" width="42.5703125" style="1" customWidth="1"/>
    <col min="14013" max="14013" width="18.85546875" style="1" customWidth="1"/>
    <col min="14014" max="14014" width="18" style="1" bestFit="1" customWidth="1"/>
    <col min="14015" max="14017" width="9.140625" style="1" customWidth="1"/>
    <col min="14018" max="14020" width="18" style="1" customWidth="1"/>
    <col min="14021" max="14032" width="5" style="1" customWidth="1"/>
    <col min="14033" max="14266" width="9.140625" style="1"/>
    <col min="14267" max="14267" width="38.7109375" style="1" bestFit="1" customWidth="1"/>
    <col min="14268" max="14268" width="42.5703125" style="1" customWidth="1"/>
    <col min="14269" max="14269" width="18.85546875" style="1" customWidth="1"/>
    <col min="14270" max="14270" width="18" style="1" bestFit="1" customWidth="1"/>
    <col min="14271" max="14273" width="9.140625" style="1" customWidth="1"/>
    <col min="14274" max="14276" width="18" style="1" customWidth="1"/>
    <col min="14277" max="14288" width="5" style="1" customWidth="1"/>
    <col min="14289" max="14522" width="9.140625" style="1"/>
    <col min="14523" max="14523" width="38.7109375" style="1" bestFit="1" customWidth="1"/>
    <col min="14524" max="14524" width="42.5703125" style="1" customWidth="1"/>
    <col min="14525" max="14525" width="18.85546875" style="1" customWidth="1"/>
    <col min="14526" max="14526" width="18" style="1" bestFit="1" customWidth="1"/>
    <col min="14527" max="14529" width="9.140625" style="1" customWidth="1"/>
    <col min="14530" max="14532" width="18" style="1" customWidth="1"/>
    <col min="14533" max="14544" width="5" style="1" customWidth="1"/>
    <col min="14545" max="14778" width="9.140625" style="1"/>
    <col min="14779" max="14779" width="38.7109375" style="1" bestFit="1" customWidth="1"/>
    <col min="14780" max="14780" width="42.5703125" style="1" customWidth="1"/>
    <col min="14781" max="14781" width="18.85546875" style="1" customWidth="1"/>
    <col min="14782" max="14782" width="18" style="1" bestFit="1" customWidth="1"/>
    <col min="14783" max="14785" width="9.140625" style="1" customWidth="1"/>
    <col min="14786" max="14788" width="18" style="1" customWidth="1"/>
    <col min="14789" max="14800" width="5" style="1" customWidth="1"/>
    <col min="14801" max="15034" width="9.140625" style="1"/>
    <col min="15035" max="15035" width="38.7109375" style="1" bestFit="1" customWidth="1"/>
    <col min="15036" max="15036" width="42.5703125" style="1" customWidth="1"/>
    <col min="15037" max="15037" width="18.85546875" style="1" customWidth="1"/>
    <col min="15038" max="15038" width="18" style="1" bestFit="1" customWidth="1"/>
    <col min="15039" max="15041" width="9.140625" style="1" customWidth="1"/>
    <col min="15042" max="15044" width="18" style="1" customWidth="1"/>
    <col min="15045" max="15056" width="5" style="1" customWidth="1"/>
    <col min="15057" max="15290" width="9.140625" style="1"/>
    <col min="15291" max="15291" width="38.7109375" style="1" bestFit="1" customWidth="1"/>
    <col min="15292" max="15292" width="42.5703125" style="1" customWidth="1"/>
    <col min="15293" max="15293" width="18.85546875" style="1" customWidth="1"/>
    <col min="15294" max="15294" width="18" style="1" bestFit="1" customWidth="1"/>
    <col min="15295" max="15297" width="9.140625" style="1" customWidth="1"/>
    <col min="15298" max="15300" width="18" style="1" customWidth="1"/>
    <col min="15301" max="15312" width="5" style="1" customWidth="1"/>
    <col min="15313" max="15546" width="9.140625" style="1"/>
    <col min="15547" max="15547" width="38.7109375" style="1" bestFit="1" customWidth="1"/>
    <col min="15548" max="15548" width="42.5703125" style="1" customWidth="1"/>
    <col min="15549" max="15549" width="18.85546875" style="1" customWidth="1"/>
    <col min="15550" max="15550" width="18" style="1" bestFit="1" customWidth="1"/>
    <col min="15551" max="15553" width="9.140625" style="1" customWidth="1"/>
    <col min="15554" max="15556" width="18" style="1" customWidth="1"/>
    <col min="15557" max="15568" width="5" style="1" customWidth="1"/>
    <col min="15569" max="15802" width="9.140625" style="1"/>
    <col min="15803" max="15803" width="38.7109375" style="1" bestFit="1" customWidth="1"/>
    <col min="15804" max="15804" width="42.5703125" style="1" customWidth="1"/>
    <col min="15805" max="15805" width="18.85546875" style="1" customWidth="1"/>
    <col min="15806" max="15806" width="18" style="1" bestFit="1" customWidth="1"/>
    <col min="15807" max="15809" width="9.140625" style="1" customWidth="1"/>
    <col min="15810" max="15812" width="18" style="1" customWidth="1"/>
    <col min="15813" max="15824" width="5" style="1" customWidth="1"/>
    <col min="15825" max="16058" width="9.140625" style="1"/>
    <col min="16059" max="16059" width="38.7109375" style="1" bestFit="1" customWidth="1"/>
    <col min="16060" max="16060" width="42.5703125" style="1" customWidth="1"/>
    <col min="16061" max="16061" width="18.85546875" style="1" customWidth="1"/>
    <col min="16062" max="16062" width="18" style="1" bestFit="1" customWidth="1"/>
    <col min="16063" max="16065" width="9.140625" style="1" customWidth="1"/>
    <col min="16066" max="16068" width="18" style="1" customWidth="1"/>
    <col min="16069" max="16080" width="5" style="1" customWidth="1"/>
    <col min="16081" max="16384" width="9.140625" style="1"/>
  </cols>
  <sheetData>
    <row r="1" spans="1:7" ht="12.75" customHeight="1" x14ac:dyDescent="0.2">
      <c r="A1" s="42" t="s">
        <v>30</v>
      </c>
      <c r="B1" s="42"/>
      <c r="C1" s="42"/>
      <c r="D1" s="42"/>
      <c r="E1" s="42"/>
      <c r="F1" s="42"/>
      <c r="G1" s="43"/>
    </row>
    <row r="2" spans="1:7" ht="12.75" customHeight="1" x14ac:dyDescent="0.2">
      <c r="A2" s="42"/>
      <c r="B2" s="42"/>
      <c r="C2" s="42"/>
      <c r="D2" s="42"/>
      <c r="E2" s="42"/>
      <c r="F2" s="42"/>
      <c r="G2" s="43"/>
    </row>
    <row r="3" spans="1:7" ht="12.75" customHeight="1" x14ac:dyDescent="0.2"/>
    <row r="4" spans="1:7" ht="14.45" customHeight="1" x14ac:dyDescent="0.2">
      <c r="A4" s="44" t="s">
        <v>33</v>
      </c>
      <c r="B4" s="44"/>
      <c r="C4" s="44"/>
      <c r="D4" s="44"/>
      <c r="E4" s="44"/>
      <c r="F4" s="7"/>
    </row>
    <row r="5" spans="1:7" ht="25.5" x14ac:dyDescent="0.2">
      <c r="A5" s="45" t="s">
        <v>6</v>
      </c>
      <c r="B5" s="45"/>
      <c r="C5" s="37" t="s">
        <v>1</v>
      </c>
      <c r="D5" s="39" t="s">
        <v>2</v>
      </c>
      <c r="E5" s="39" t="s">
        <v>36</v>
      </c>
      <c r="F5" s="7"/>
    </row>
    <row r="6" spans="1:7" s="4" customFormat="1" ht="15" x14ac:dyDescent="0.25">
      <c r="A6" s="38">
        <v>1</v>
      </c>
      <c r="B6" s="26" t="s">
        <v>38</v>
      </c>
      <c r="C6" s="5">
        <v>145000</v>
      </c>
      <c r="D6" s="6">
        <v>0</v>
      </c>
      <c r="E6" s="5">
        <f>C6*(1-D6)</f>
        <v>145000</v>
      </c>
      <c r="F6" s="3"/>
    </row>
    <row r="7" spans="1:7" s="4" customFormat="1" ht="15" x14ac:dyDescent="0.25">
      <c r="A7" s="38">
        <v>2</v>
      </c>
      <c r="B7" s="26" t="s">
        <v>11</v>
      </c>
      <c r="C7" s="5">
        <v>5000</v>
      </c>
      <c r="D7" s="6">
        <v>0</v>
      </c>
      <c r="E7" s="5">
        <f>C7*(1-D7)</f>
        <v>5000</v>
      </c>
      <c r="F7" s="3"/>
    </row>
    <row r="8" spans="1:7" s="4" customFormat="1" ht="15" x14ac:dyDescent="0.25">
      <c r="A8" s="38">
        <v>3</v>
      </c>
      <c r="B8" s="50" t="s">
        <v>39</v>
      </c>
      <c r="C8" s="51"/>
      <c r="D8" s="36"/>
      <c r="E8" s="5">
        <v>10000</v>
      </c>
      <c r="F8" s="3"/>
    </row>
    <row r="9" spans="1:7" s="4" customFormat="1" ht="13.9" customHeight="1" x14ac:dyDescent="0.25">
      <c r="A9" s="46"/>
      <c r="B9" s="46"/>
      <c r="C9" s="46"/>
      <c r="D9" s="24" t="s">
        <v>7</v>
      </c>
      <c r="E9" s="25">
        <f>SUM(E6:E8)</f>
        <v>160000</v>
      </c>
      <c r="F9" s="3"/>
    </row>
    <row r="10" spans="1:7" ht="14.45" customHeight="1" x14ac:dyDescent="0.2">
      <c r="B10" s="48" t="s">
        <v>34</v>
      </c>
      <c r="C10" s="48"/>
      <c r="D10" s="48"/>
      <c r="E10" s="49"/>
      <c r="F10" s="7"/>
    </row>
    <row r="11" spans="1:7" ht="30.75" customHeight="1" x14ac:dyDescent="0.2">
      <c r="A11" s="47"/>
      <c r="B11" s="47"/>
      <c r="C11" s="17" t="s">
        <v>6</v>
      </c>
      <c r="D11" s="2" t="s">
        <v>15</v>
      </c>
      <c r="E11" s="2" t="s">
        <v>16</v>
      </c>
      <c r="F11" s="2" t="s">
        <v>37</v>
      </c>
    </row>
    <row r="12" spans="1:7" s="4" customFormat="1" ht="25.5" x14ac:dyDescent="0.25">
      <c r="A12" s="47"/>
      <c r="B12" s="47"/>
      <c r="C12" s="18" t="s">
        <v>31</v>
      </c>
      <c r="D12" s="27">
        <v>620.52</v>
      </c>
      <c r="E12" s="6">
        <v>0</v>
      </c>
      <c r="F12" s="19">
        <f>D12*(1-E12)*12</f>
        <v>7446.24</v>
      </c>
    </row>
    <row r="13" spans="1:7" s="4" customFormat="1" ht="13.9" customHeight="1" x14ac:dyDescent="0.25">
      <c r="A13" s="46"/>
      <c r="B13" s="46"/>
      <c r="C13" s="46"/>
      <c r="D13" s="46"/>
      <c r="E13" s="46"/>
      <c r="F13" s="46"/>
    </row>
    <row r="14" spans="1:7" s="4" customFormat="1" x14ac:dyDescent="0.25">
      <c r="A14" s="40"/>
      <c r="B14" s="41"/>
      <c r="C14" s="54" t="s">
        <v>35</v>
      </c>
      <c r="D14" s="54"/>
      <c r="E14" s="54"/>
      <c r="F14" s="54"/>
    </row>
    <row r="15" spans="1:7" ht="38.25" x14ac:dyDescent="0.2">
      <c r="A15" s="47"/>
      <c r="B15" s="47"/>
      <c r="C15" s="30" t="s">
        <v>14</v>
      </c>
      <c r="D15" s="2" t="s">
        <v>10</v>
      </c>
      <c r="E15" s="2" t="s">
        <v>3</v>
      </c>
      <c r="F15" s="2" t="s">
        <v>16</v>
      </c>
      <c r="G15" s="2" t="s">
        <v>4</v>
      </c>
    </row>
    <row r="16" spans="1:7" ht="15" x14ac:dyDescent="0.2">
      <c r="A16" s="47"/>
      <c r="B16" s="47"/>
      <c r="C16" s="31" t="s">
        <v>8</v>
      </c>
      <c r="D16" s="8">
        <v>100</v>
      </c>
      <c r="E16" s="5">
        <v>191.05099999999999</v>
      </c>
      <c r="F16" s="28">
        <v>0</v>
      </c>
      <c r="G16" s="9">
        <f>D16*E16*(1-F16)</f>
        <v>19105.099999999999</v>
      </c>
    </row>
    <row r="17" spans="1:9" ht="15" x14ac:dyDescent="0.2">
      <c r="A17" s="47"/>
      <c r="B17" s="47"/>
      <c r="C17" s="31" t="s">
        <v>9</v>
      </c>
      <c r="D17" s="8">
        <v>30</v>
      </c>
      <c r="E17" s="5">
        <v>369.66819999999996</v>
      </c>
      <c r="F17" s="28">
        <v>0</v>
      </c>
      <c r="G17" s="9">
        <f>D17*E17*(1-F17)</f>
        <v>11090.045999999998</v>
      </c>
    </row>
    <row r="18" spans="1:9" s="4" customFormat="1" ht="15" x14ac:dyDescent="0.25">
      <c r="A18" s="47"/>
      <c r="B18" s="47"/>
      <c r="C18" s="55"/>
      <c r="D18" s="56"/>
      <c r="E18" s="56"/>
      <c r="F18" s="56"/>
      <c r="G18" s="56"/>
    </row>
    <row r="19" spans="1:9" s="4" customFormat="1" x14ac:dyDescent="0.25">
      <c r="A19" s="47"/>
      <c r="B19" s="47"/>
      <c r="C19" s="53" t="s">
        <v>29</v>
      </c>
      <c r="D19" s="54"/>
      <c r="E19" s="54"/>
      <c r="F19" s="54"/>
      <c r="I19" s="34"/>
    </row>
    <row r="20" spans="1:9" ht="38.25" x14ac:dyDescent="0.2">
      <c r="A20" s="47"/>
      <c r="B20" s="47"/>
      <c r="C20" s="30" t="s">
        <v>14</v>
      </c>
      <c r="D20" s="2" t="s">
        <v>10</v>
      </c>
      <c r="E20" s="2" t="s">
        <v>3</v>
      </c>
      <c r="F20" s="2" t="s">
        <v>16</v>
      </c>
      <c r="G20" s="2" t="s">
        <v>4</v>
      </c>
    </row>
    <row r="21" spans="1:9" ht="15" x14ac:dyDescent="0.2">
      <c r="A21" s="47"/>
      <c r="B21" s="47"/>
      <c r="C21" s="31" t="s">
        <v>8</v>
      </c>
      <c r="D21" s="8">
        <v>80</v>
      </c>
      <c r="E21" s="5">
        <v>265.43021999999996</v>
      </c>
      <c r="F21" s="28">
        <v>0</v>
      </c>
      <c r="G21" s="9">
        <f>D21*E21*(1-F21)</f>
        <v>21234.417599999997</v>
      </c>
    </row>
    <row r="22" spans="1:9" ht="15" x14ac:dyDescent="0.2">
      <c r="A22" s="47"/>
      <c r="B22" s="47"/>
      <c r="C22" s="32" t="s">
        <v>9</v>
      </c>
      <c r="D22" s="20">
        <v>20</v>
      </c>
      <c r="E22" s="33">
        <v>518.43043999999998</v>
      </c>
      <c r="F22" s="29">
        <v>0</v>
      </c>
      <c r="G22" s="21">
        <f>D22*E22*(1-F22)</f>
        <v>10368.6088</v>
      </c>
    </row>
    <row r="23" spans="1:9" x14ac:dyDescent="0.2">
      <c r="A23" s="47"/>
      <c r="B23" s="47"/>
      <c r="C23" s="47"/>
      <c r="D23" s="47"/>
      <c r="E23" s="47"/>
      <c r="F23" s="47"/>
      <c r="G23" s="47"/>
    </row>
    <row r="24" spans="1:9" x14ac:dyDescent="0.2">
      <c r="E24" s="22" t="s">
        <v>5</v>
      </c>
      <c r="F24" s="23">
        <f>E9+F12+G16+G17+G21+G22</f>
        <v>229244.41239999997</v>
      </c>
    </row>
    <row r="25" spans="1:9" x14ac:dyDescent="0.2">
      <c r="E25" s="14"/>
      <c r="F25" s="15"/>
    </row>
    <row r="26" spans="1:9" x14ac:dyDescent="0.2">
      <c r="C26" s="10"/>
      <c r="E26" s="12" t="s">
        <v>32</v>
      </c>
      <c r="F26" s="13">
        <f>F24*2</f>
        <v>458488.82479999994</v>
      </c>
    </row>
    <row r="27" spans="1:9" x14ac:dyDescent="0.2">
      <c r="C27" s="16"/>
      <c r="E27" s="7"/>
      <c r="F27" s="7"/>
    </row>
    <row r="28" spans="1:9" ht="15.75" x14ac:dyDescent="0.25">
      <c r="E28" s="11" t="s">
        <v>0</v>
      </c>
      <c r="F28" s="35">
        <v>10668.78</v>
      </c>
    </row>
    <row r="30" spans="1:9" x14ac:dyDescent="0.2">
      <c r="B30" s="1" t="s">
        <v>12</v>
      </c>
    </row>
    <row r="31" spans="1:9" x14ac:dyDescent="0.2">
      <c r="B31" s="1" t="s">
        <v>13</v>
      </c>
      <c r="F31" s="7"/>
    </row>
    <row r="33" spans="2:5" x14ac:dyDescent="0.2">
      <c r="B33" s="52"/>
      <c r="C33" s="52"/>
      <c r="D33" s="52"/>
      <c r="E33" s="52"/>
    </row>
  </sheetData>
  <mergeCells count="14">
    <mergeCell ref="A13:F13"/>
    <mergeCell ref="B33:E33"/>
    <mergeCell ref="C19:F19"/>
    <mergeCell ref="C14:F14"/>
    <mergeCell ref="C18:G18"/>
    <mergeCell ref="A15:B22"/>
    <mergeCell ref="A23:G23"/>
    <mergeCell ref="A1:G2"/>
    <mergeCell ref="A4:E4"/>
    <mergeCell ref="A5:B5"/>
    <mergeCell ref="A9:C9"/>
    <mergeCell ref="A11:B12"/>
    <mergeCell ref="B10:E10"/>
    <mergeCell ref="B8:C8"/>
  </mergeCells>
  <pageMargins left="0.7" right="0.7" top="0.75" bottom="0.75" header="0.3" footer="0.3"/>
  <pageSetup paperSize="9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E22" sqref="E22"/>
    </sheetView>
  </sheetViews>
  <sheetFormatPr defaultRowHeight="15" x14ac:dyDescent="0.25"/>
  <cols>
    <col min="1" max="1" width="20" customWidth="1"/>
  </cols>
  <sheetData>
    <row r="4" spans="1:4" x14ac:dyDescent="0.25">
      <c r="A4" t="s">
        <v>17</v>
      </c>
      <c r="D4" t="s">
        <v>28</v>
      </c>
    </row>
    <row r="6" spans="1:4" x14ac:dyDescent="0.25">
      <c r="A6" t="s">
        <v>18</v>
      </c>
      <c r="B6">
        <v>25.95</v>
      </c>
      <c r="D6">
        <v>25.95</v>
      </c>
    </row>
    <row r="7" spans="1:4" x14ac:dyDescent="0.25">
      <c r="A7" t="s">
        <v>19</v>
      </c>
      <c r="B7">
        <v>25.95</v>
      </c>
      <c r="D7">
        <v>25.95</v>
      </c>
    </row>
    <row r="8" spans="1:4" x14ac:dyDescent="0.25">
      <c r="A8" t="s">
        <v>20</v>
      </c>
      <c r="B8">
        <v>27.68</v>
      </c>
      <c r="D8">
        <v>27.68</v>
      </c>
    </row>
    <row r="9" spans="1:4" x14ac:dyDescent="0.25">
      <c r="A9" t="s">
        <v>21</v>
      </c>
      <c r="B9">
        <v>37</v>
      </c>
      <c r="D9">
        <v>37</v>
      </c>
    </row>
    <row r="10" spans="1:4" x14ac:dyDescent="0.25">
      <c r="A10" t="s">
        <v>23</v>
      </c>
      <c r="B10">
        <f>SUM(B6:B9)</f>
        <v>116.58</v>
      </c>
      <c r="D10">
        <f>SUM(D6:D9)</f>
        <v>116.58</v>
      </c>
    </row>
    <row r="11" spans="1:4" x14ac:dyDescent="0.25">
      <c r="A11" t="s">
        <v>22</v>
      </c>
      <c r="B11">
        <v>2</v>
      </c>
      <c r="D11">
        <v>4</v>
      </c>
    </row>
    <row r="12" spans="1:4" x14ac:dyDescent="0.25">
      <c r="A12" t="s">
        <v>24</v>
      </c>
      <c r="B12">
        <f>B10*B11</f>
        <v>233.16</v>
      </c>
      <c r="D12">
        <f>D10*D11</f>
        <v>466.32</v>
      </c>
    </row>
    <row r="13" spans="1:4" x14ac:dyDescent="0.25">
      <c r="A13" t="s">
        <v>25</v>
      </c>
      <c r="B13">
        <f>B12*0.1</f>
        <v>23.316000000000003</v>
      </c>
      <c r="D13">
        <f>D12*0.1</f>
        <v>46.632000000000005</v>
      </c>
    </row>
    <row r="14" spans="1:4" x14ac:dyDescent="0.25">
      <c r="A14" t="s">
        <v>26</v>
      </c>
      <c r="B14">
        <f>(B13+B12)*0.13</f>
        <v>33.341880000000003</v>
      </c>
      <c r="D14">
        <f>(D13+D12)*0.13</f>
        <v>66.683760000000007</v>
      </c>
    </row>
    <row r="15" spans="1:4" x14ac:dyDescent="0.25">
      <c r="A15" t="s">
        <v>27</v>
      </c>
      <c r="B15">
        <f>SUM(B11:B14)</f>
        <v>291.81788</v>
      </c>
      <c r="D15">
        <f>SUM(D11:D14)</f>
        <v>583.63576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contratto triennale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2019-07-08T13:47:04Z</dcterms:modified>
</cp:coreProperties>
</file>